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HILLI~1\AppData\Local\Temp\claude\C--2nd-Brain\365259d9-035d-409d-8dd1-fd32fb9a24a9\scratchpad\"/>
    </mc:Choice>
  </mc:AlternateContent>
  <xr:revisionPtr revIDLastSave="0" documentId="13_ncr:1_{96FC7BE0-35F5-4B50-96D8-4EC3A8846522}" xr6:coauthVersionLast="47" xr6:coauthVersionMax="47" xr10:uidLastSave="{00000000-0000-0000-0000-000000000000}"/>
  <bookViews>
    <workbookView xWindow="8400" yWindow="3720" windowWidth="57600" windowHeight="15885" xr2:uid="{00000000-000D-0000-FFFF-FFFF00000000}"/>
  </bookViews>
  <sheets>
    <sheet name="Start" sheetId="1" r:id="rId1"/>
    <sheet name="Rohdaten" sheetId="2" r:id="rId2"/>
    <sheet name="Formeln" sheetId="3" r:id="rId3"/>
    <sheet name="Bereinigt" sheetId="5" r:id="rId4"/>
    <sheet name="Auftraege" sheetId="4" r:id="rId5"/>
  </sheets>
  <definedNames>
    <definedName name="ExterneDaten_1" localSheetId="3" hidden="1">Bereinigt!$A$1:$G$39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  <c r="D3" i="3"/>
  <c r="D2" i="3"/>
  <c r="C4" i="3"/>
  <c r="C3" i="3"/>
  <c r="C2" i="3" a="1"/>
  <c r="B4" i="3"/>
  <c r="B3" i="3"/>
  <c r="B2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730EC5-EC31-46C4-BB26-FCC86D1AF17B}" keepAlive="1" name="Verbindung" type="5" refreshedVersion="8" saveData="1">
    <dbPr connection="Provider=Microsoft.Mashup.OleDb.1;Data Source=$Workbook$;Location=Bestellungen_bereinigt;Extended Properties=&quot;&quot;" command="SELECT * FROM [Bestellungen_bereinigt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<sst xmlns="http://schemas.openxmlformats.org/spreadsheetml/2006/main" count="282" uniqueCount="100">
  <si>
    <t>KI in Excel: Copilot, ChatGPT oder Power Query?</t>
  </si>
  <si>
    <t>Beispieldatei zum Wissensartikel auf declutterdata.com/wissen/</t>
  </si>
  <si>
    <t>Alle Daten sind frei erfunden. Keine Kunden, keine Personen.</t>
  </si>
  <si>
    <t>Blatt Rohdaten: Bestellungen mit typischen Fehlern (Leerzeichen, Groß-/Kleinschreibung, Zahlen als Text, Leerzeilen).</t>
  </si>
  <si>
    <t>Blatt Formeln: Formeln, wie sie ein KI-Chat für dich vorschlägt, mit dem passenden Auftrag daneben.</t>
  </si>
  <si>
    <t>Blatt Bereinigt: Ergebnis der Power-Query-Abfrage 'Bestellungen_bereinigt'. Rohdaten ändern, dann Daten &gt; Alle aktualisieren.</t>
  </si>
  <si>
    <t>Blatt Auftraege: Beispiel-Aufträge für Copilot und ChatGPT/Claude.</t>
  </si>
  <si>
    <t>Wichtig: Keine personenbezogenen Daten oder Kundendaten in KI-Werkzeuge kopieren.</t>
  </si>
  <si>
    <t>DeclutterData | Phillip Seefeld · Deine Daten. Meine Passion. Dein Erfolg.</t>
  </si>
  <si>
    <t>BestellNr</t>
  </si>
  <si>
    <t>Datum</t>
  </si>
  <si>
    <t>Region</t>
  </si>
  <si>
    <t>Produkt</t>
  </si>
  <si>
    <t>Menge</t>
  </si>
  <si>
    <t>Einzelpreis</t>
  </si>
  <si>
    <t>B-10001</t>
  </si>
  <si>
    <t xml:space="preserve">west </t>
  </si>
  <si>
    <t>Kopierpapier 500 Blatt</t>
  </si>
  <si>
    <t>B-10002</t>
  </si>
  <si>
    <t>Nord</t>
  </si>
  <si>
    <t>Kugelschreiber blau</t>
  </si>
  <si>
    <t>B-10003</t>
  </si>
  <si>
    <t>West</t>
  </si>
  <si>
    <t>B-10004</t>
  </si>
  <si>
    <t xml:space="preserve">Süd </t>
  </si>
  <si>
    <t>B-10005</t>
  </si>
  <si>
    <t>WEST</t>
  </si>
  <si>
    <t>Locher</t>
  </si>
  <si>
    <t>B-10006</t>
  </si>
  <si>
    <t>B-10007</t>
  </si>
  <si>
    <t>Haftnotizen gelb</t>
  </si>
  <si>
    <t>B-10008</t>
  </si>
  <si>
    <t>B-10009</t>
  </si>
  <si>
    <t>Süd</t>
  </si>
  <si>
    <t>B-10010</t>
  </si>
  <si>
    <t xml:space="preserve"> ost</t>
  </si>
  <si>
    <t xml:space="preserve">Kopierpapier 500 Blatt </t>
  </si>
  <si>
    <t>B-10011</t>
  </si>
  <si>
    <t>B-10012</t>
  </si>
  <si>
    <t xml:space="preserve">Tacker </t>
  </si>
  <si>
    <t>B-10013</t>
  </si>
  <si>
    <t>B-10014</t>
  </si>
  <si>
    <t>Tacker</t>
  </si>
  <si>
    <t>B-10015</t>
  </si>
  <si>
    <t>B-10016</t>
  </si>
  <si>
    <t>Ordner A4</t>
  </si>
  <si>
    <t>B-10017</t>
  </si>
  <si>
    <t>B-10018</t>
  </si>
  <si>
    <t>B-10019</t>
  </si>
  <si>
    <t>B-10020</t>
  </si>
  <si>
    <t>B-10021</t>
  </si>
  <si>
    <t>Ost</t>
  </si>
  <si>
    <t>B-10022</t>
  </si>
  <si>
    <t>6</t>
  </si>
  <si>
    <t>B-10023</t>
  </si>
  <si>
    <t>B-10024</t>
  </si>
  <si>
    <t>B-10025</t>
  </si>
  <si>
    <t>18</t>
  </si>
  <si>
    <t>B-10026</t>
  </si>
  <si>
    <t>B-10027</t>
  </si>
  <si>
    <t>B-10028</t>
  </si>
  <si>
    <t>B-10029</t>
  </si>
  <si>
    <t>1</t>
  </si>
  <si>
    <t>B-10030</t>
  </si>
  <si>
    <t>B-10031</t>
  </si>
  <si>
    <t>B-10032</t>
  </si>
  <si>
    <t>B-10033</t>
  </si>
  <si>
    <t>B-10034</t>
  </si>
  <si>
    <t>B-10035</t>
  </si>
  <si>
    <t>B-10036</t>
  </si>
  <si>
    <t>B-10037</t>
  </si>
  <si>
    <t>B-10038</t>
  </si>
  <si>
    <t xml:space="preserve">Ordner A4 </t>
  </si>
  <si>
    <t>Auftrag an den KI-Chat</t>
  </si>
  <si>
    <t>Vorgeschlagene Formel</t>
  </si>
  <si>
    <t>Ergebnis</t>
  </si>
  <si>
    <t>Gegenprobe (Power Query)</t>
  </si>
  <si>
    <t>Summiere den Umsatz (Menge mal Einzelpreis) aller Bestellungen der Region Nord aus der Tabelle tbl_Rohdaten.</t>
  </si>
  <si>
    <t>Wie viele Bestellungen enthalten das Produkt Tacker?</t>
  </si>
  <si>
    <t>Gib mir den Einzelpreis zur Bestellnummer in Zelle B10 zurück, sonst 'nicht gefunden'.</t>
  </si>
  <si>
    <t>Hinweis: Die Formeln in Spalte C rechnen live. In Spalte B steht die englische Schreibweise, wie ein KI-Chat sie oft liefert. Deutsches Excel zeigt in Spalte C die deutschen Namen (SUMMENPRODUKT, ZÄHLENWENNS, XVERWEIS).</t>
  </si>
  <si>
    <t>Prüfe jede vorgeschlagene Formel mit ein paar Zeilen, die du von Hand nachrechnest.</t>
  </si>
  <si>
    <t>Bestellnummer zum Testen (für die dritte Formel):</t>
  </si>
  <si>
    <t>Werkzeug</t>
  </si>
  <si>
    <t>Beispiel-Auftrag</t>
  </si>
  <si>
    <t>Worauf achten</t>
  </si>
  <si>
    <t>Copilot in Excel</t>
  </si>
  <si>
    <t>Füge eine Spalte Umsatz hinzu, die Menge mal Einzelpreis rechnet.</t>
  </si>
  <si>
    <t>Daten als Tabelle formatiert, Ergebnis vor dem Einfügen prüfen.</t>
  </si>
  <si>
    <t>Erstelle eine PivotTable mit dem Umsatz je Region und Monat.</t>
  </si>
  <si>
    <t>Prüfen, ob alle Regionen sauber geschrieben sind (sonst doppelte Gruppen).</t>
  </si>
  <si>
    <t>ChatGPT / Claude</t>
  </si>
  <si>
    <t>Ich habe in Excel eine Tabelle tbl_Rohdaten mit den Spalten BestellNr, Datum, Region, Produkt, Menge, Einzelpreis. Schreib mir eine Formel für deutsches Excel, die den Umsatz je Region summiert. Erkläre jeden Teil.</t>
  </si>
  <si>
    <t>Nur Spaltennamen und erfundene Beispielzeilen schicken, keine echten Daten.</t>
  </si>
  <si>
    <t>Erkläre mir diese Power-Query-Formel Schritt für Schritt: &lt;M-Code einfügen&gt;</t>
  </si>
  <si>
    <t>Gut zum Lernen. Code danach selbst testen.</t>
  </si>
  <si>
    <t>Power Query</t>
  </si>
  <si>
    <t>Kein Auftrag nötig: Die Schritte stehen in der Abfrage Bestellungen_bereinigt und laufen bei jedem Aktualisieren gleich.</t>
  </si>
  <si>
    <t>Daten &gt; Abfragen und Verbindungen &gt; Bestellungen_bereinigt bearbeiten.</t>
  </si>
  <si>
    <t>Umsatz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</si>
</sst>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.mm\.yyyy"/>
    <numFmt numFmtId="166" formatCode="#,##0.00\ \€"/>
    <numFmt numFmtId="167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4"/>
      <color rgb="FF366483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64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4" fontId="0" fillId="0" borderId="0" xfId="0" applyNumberFormat="1"/>
    <xf numFmtId="0" fontId="0" fillId="0" borderId="0" xfId="0" applyNumberFormat="1"/>
    <xf numFmtId="14" fontId="0" fillId="0" borderId="0" xfId="0" applyNumberFormat="1"/>
    <xf numFmtId="167" fontId="0" fillId="0" borderId="0" xfId="0" applyNumberFormat="1"/>
    <xf numFmtId="1" fontId="0" fillId="0" borderId="0" xfId="0" applyNumberFormat="1"/>
  </cellXfs>
  <cellStyles count="1">
    <cellStyle name="Standard" xfId="0" builtinId="0"/>
  </cellStyles>
  <dxfs count="6">
    <dxf>
      <numFmt numFmtId="167" formatCode="#,##0.00\ &quot;€&quot;"/>
    </dxf>
    <dxf>
      <numFmt numFmtId="167" formatCode="#,##0.00\ &quot;€&quot;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backgroundRefresh="0" connectionId="1" xr16:uid="{22A0D219-7AED-42FB-BF38-AE3DD1462317}" autoFormatId="0" applyNumberFormats="0" applyBorderFormats="0" applyFontFormats="1" applyPatternFormats="1" applyAlignmentFormats="0" applyWidthHeightFormats="0">
  <queryTableRefresh nextId="8">
    <queryTableFields count="7">
      <queryTableField id="1" name="BestellNr" tableColumnId="8"/>
      <queryTableField id="2" name="Datum" tableColumnId="9"/>
      <queryTableField id="3" name="Region" tableColumnId="10"/>
      <queryTableField id="4" name="Produkt" tableColumnId="11"/>
      <queryTableField id="5" name="Menge" tableColumnId="12"/>
      <queryTableField id="6" name="Einzelpreis" tableColumnId="13"/>
      <queryTableField id="7" name="Umsatz" tableColumnId="14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Rohdaten" displayName="tbl_Rohdaten" ref="A1:F41">
  <autoFilter ref="A1:F41" xr:uid="{00000000-0009-0000-0100-000001000000}"/>
  <tableColumns count="6">
    <tableColumn id="1" xr3:uid="{00000000-0010-0000-0000-000001000000}" name="BestellNr"/>
    <tableColumn id="2" xr3:uid="{00000000-0010-0000-0000-000002000000}" name="Datum"/>
    <tableColumn id="3" xr3:uid="{00000000-0010-0000-0000-000003000000}" name="Region"/>
    <tableColumn id="4" xr3:uid="{00000000-0010-0000-0000-000004000000}" name="Produkt"/>
    <tableColumn id="5" xr3:uid="{00000000-0010-0000-0000-000005000000}" name="Menge"/>
    <tableColumn id="6" xr3:uid="{00000000-0010-0000-0000-000006000000}" name="Einzelprei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E2B849-F422-417B-9574-881335A5FF9C}" name="tbl_Bereinigt" displayName="tbl_Bereinigt" ref="A1:G39" tableType="queryTable" totalsRowShown="0">
  <autoFilter ref="A1:G39" xr:uid="{3DE2B849-F422-417B-9574-881335A5FF9C}"/>
  <tableColumns count="7">
    <tableColumn id="8" xr3:uid="{EA2A047B-EC5D-4E42-B188-3BED309D2D0A}" uniqueName="8" name="BestellNr" queryTableFieldId="1" dataDxfId="4"/>
    <tableColumn id="9" xr3:uid="{5A9931F2-F6F0-4F8F-851C-89F370FBF615}" uniqueName="9" name="Datum" queryTableFieldId="2" dataDxfId="2"/>
    <tableColumn id="10" xr3:uid="{6F4DA013-7AE6-4FBD-BF69-01F6D4887061}" uniqueName="10" name="Region" queryTableFieldId="3" dataDxfId="3"/>
    <tableColumn id="11" xr3:uid="{22E09150-69B9-4436-98B0-FF1E3FBE7A84}" uniqueName="11" name="Produkt" queryTableFieldId="4" dataDxfId="5"/>
    <tableColumn id="12" xr3:uid="{B5CB64BA-CD10-4441-9E1B-98DB27EDDBE7}" uniqueName="12" name="Menge" queryTableFieldId="5"/>
    <tableColumn id="13" xr3:uid="{B8B2A230-7F69-4643-B02D-3FF2CD12251D}" uniqueName="13" name="Einzelpreis" queryTableFieldId="6" dataDxfId="1"/>
    <tableColumn id="14" xr3:uid="{46B775DD-2B3C-48C2-B224-DD53CD9BD658}" uniqueName="14" name="Umsatz" queryTableFieldId="7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/>
  </sheetViews>
  <sheetFormatPr baseColWidth="10" defaultColWidth="9.140625" defaultRowHeight="15" x14ac:dyDescent="0.25"/>
  <cols>
    <col min="1" max="1" width="110" customWidth="1"/>
  </cols>
  <sheetData>
    <row r="1" spans="1:1" ht="18.75" x14ac:dyDescent="0.3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/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/>
    </row>
    <row r="10" spans="1:1" x14ac:dyDescent="0.25">
      <c r="A10" s="3" t="s">
        <v>7</v>
      </c>
    </row>
    <row r="11" spans="1:1" x14ac:dyDescent="0.25">
      <c r="A11" s="2" t="s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/>
  </sheetViews>
  <sheetFormatPr baseColWidth="10" defaultColWidth="9.140625" defaultRowHeight="15" x14ac:dyDescent="0.25"/>
  <cols>
    <col min="1" max="2" width="12" customWidth="1"/>
    <col min="3" max="3" width="10" customWidth="1"/>
    <col min="4" max="4" width="26" customWidth="1"/>
    <col min="5" max="5" width="9" customWidth="1"/>
    <col min="6" max="6" width="12" customWidth="1"/>
  </cols>
  <sheetData>
    <row r="1" spans="1:6" x14ac:dyDescent="0.25">
      <c r="A1" s="4" t="s">
        <v>9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</row>
    <row r="2" spans="1:6" x14ac:dyDescent="0.25">
      <c r="A2" t="s">
        <v>15</v>
      </c>
      <c r="B2" s="5">
        <v>46218</v>
      </c>
      <c r="C2" t="s">
        <v>16</v>
      </c>
      <c r="D2" t="s">
        <v>17</v>
      </c>
      <c r="E2">
        <v>24</v>
      </c>
      <c r="F2" s="6">
        <v>5.99</v>
      </c>
    </row>
    <row r="3" spans="1:6" x14ac:dyDescent="0.25">
      <c r="A3" t="s">
        <v>18</v>
      </c>
      <c r="B3" s="5">
        <v>46244</v>
      </c>
      <c r="C3" t="s">
        <v>19</v>
      </c>
      <c r="D3" t="s">
        <v>20</v>
      </c>
      <c r="E3">
        <v>25</v>
      </c>
      <c r="F3" s="6">
        <v>0.89</v>
      </c>
    </row>
    <row r="4" spans="1:6" x14ac:dyDescent="0.25">
      <c r="A4" t="s">
        <v>21</v>
      </c>
      <c r="B4" s="5">
        <v>46275</v>
      </c>
      <c r="C4" t="s">
        <v>22</v>
      </c>
      <c r="D4" t="s">
        <v>20</v>
      </c>
      <c r="E4">
        <v>36</v>
      </c>
      <c r="F4" s="6">
        <v>0.89</v>
      </c>
    </row>
    <row r="5" spans="1:6" x14ac:dyDescent="0.25">
      <c r="A5" t="s">
        <v>23</v>
      </c>
      <c r="B5" s="5">
        <v>46214</v>
      </c>
      <c r="C5" t="s">
        <v>24</v>
      </c>
      <c r="D5" t="s">
        <v>17</v>
      </c>
      <c r="E5">
        <v>35</v>
      </c>
      <c r="F5" s="6">
        <v>5.99</v>
      </c>
    </row>
    <row r="6" spans="1:6" x14ac:dyDescent="0.25">
      <c r="A6" t="s">
        <v>25</v>
      </c>
      <c r="B6" s="5">
        <v>46206</v>
      </c>
      <c r="C6" t="s">
        <v>26</v>
      </c>
      <c r="D6" t="s">
        <v>27</v>
      </c>
      <c r="E6">
        <v>39</v>
      </c>
      <c r="F6" s="6">
        <v>9.9</v>
      </c>
    </row>
    <row r="7" spans="1:6" x14ac:dyDescent="0.25">
      <c r="A7" t="s">
        <v>28</v>
      </c>
      <c r="B7" s="5">
        <v>46251</v>
      </c>
      <c r="C7" t="s">
        <v>16</v>
      </c>
      <c r="D7" t="s">
        <v>17</v>
      </c>
      <c r="E7">
        <v>37</v>
      </c>
      <c r="F7" s="6">
        <v>5.99</v>
      </c>
    </row>
    <row r="8" spans="1:6" x14ac:dyDescent="0.25">
      <c r="A8" t="s">
        <v>29</v>
      </c>
      <c r="B8" s="5">
        <v>46250</v>
      </c>
      <c r="C8" t="s">
        <v>19</v>
      </c>
      <c r="D8" t="s">
        <v>30</v>
      </c>
      <c r="E8">
        <v>16</v>
      </c>
      <c r="F8" s="6">
        <v>1.79</v>
      </c>
    </row>
    <row r="9" spans="1:6" x14ac:dyDescent="0.25">
      <c r="A9" t="s">
        <v>31</v>
      </c>
      <c r="B9" s="5">
        <v>46275</v>
      </c>
      <c r="C9" t="s">
        <v>19</v>
      </c>
      <c r="D9" t="s">
        <v>17</v>
      </c>
      <c r="E9">
        <v>5</v>
      </c>
      <c r="F9" s="6">
        <v>5.99</v>
      </c>
    </row>
    <row r="10" spans="1:6" x14ac:dyDescent="0.25">
      <c r="A10" t="s">
        <v>32</v>
      </c>
      <c r="B10" s="5">
        <v>46277</v>
      </c>
      <c r="C10" t="s">
        <v>33</v>
      </c>
      <c r="D10" t="s">
        <v>17</v>
      </c>
      <c r="E10">
        <v>20</v>
      </c>
      <c r="F10" s="6">
        <v>5.99</v>
      </c>
    </row>
    <row r="11" spans="1:6" x14ac:dyDescent="0.25">
      <c r="A11" t="s">
        <v>34</v>
      </c>
      <c r="B11" s="5">
        <v>46264</v>
      </c>
      <c r="C11" t="s">
        <v>35</v>
      </c>
      <c r="D11" t="s">
        <v>36</v>
      </c>
      <c r="E11">
        <v>1</v>
      </c>
      <c r="F11" s="6">
        <v>5.99</v>
      </c>
    </row>
    <row r="12" spans="1:6" x14ac:dyDescent="0.25">
      <c r="A12" t="s">
        <v>37</v>
      </c>
      <c r="B12" s="5">
        <v>46266</v>
      </c>
      <c r="C12" t="s">
        <v>19</v>
      </c>
      <c r="D12" t="s">
        <v>27</v>
      </c>
      <c r="E12">
        <v>13</v>
      </c>
      <c r="F12" s="6">
        <v>9.9</v>
      </c>
    </row>
    <row r="13" spans="1:6" x14ac:dyDescent="0.25">
      <c r="A13" t="s">
        <v>38</v>
      </c>
      <c r="B13" s="5">
        <v>46279</v>
      </c>
      <c r="C13" t="s">
        <v>19</v>
      </c>
      <c r="D13" t="s">
        <v>39</v>
      </c>
      <c r="E13">
        <v>37</v>
      </c>
      <c r="F13" s="6">
        <v>12.5</v>
      </c>
    </row>
    <row r="14" spans="1:6" x14ac:dyDescent="0.25">
      <c r="A14" t="s">
        <v>40</v>
      </c>
      <c r="B14" s="5">
        <v>46231</v>
      </c>
      <c r="C14" t="s">
        <v>22</v>
      </c>
      <c r="D14" t="s">
        <v>20</v>
      </c>
      <c r="E14">
        <v>13</v>
      </c>
      <c r="F14" s="6">
        <v>0.89</v>
      </c>
    </row>
    <row r="15" spans="1:6" x14ac:dyDescent="0.25">
      <c r="B15" s="5"/>
      <c r="F15" s="6"/>
    </row>
    <row r="16" spans="1:6" x14ac:dyDescent="0.25">
      <c r="A16" t="s">
        <v>41</v>
      </c>
      <c r="B16" s="5">
        <v>46210</v>
      </c>
      <c r="C16" t="s">
        <v>19</v>
      </c>
      <c r="D16" t="s">
        <v>42</v>
      </c>
      <c r="E16">
        <v>20</v>
      </c>
      <c r="F16" s="6">
        <v>12.5</v>
      </c>
    </row>
    <row r="17" spans="1:6" x14ac:dyDescent="0.25">
      <c r="A17" t="s">
        <v>43</v>
      </c>
      <c r="B17" s="5">
        <v>46255</v>
      </c>
      <c r="C17" t="s">
        <v>33</v>
      </c>
      <c r="D17" t="s">
        <v>30</v>
      </c>
      <c r="E17">
        <v>6</v>
      </c>
      <c r="F17" s="6">
        <v>1.79</v>
      </c>
    </row>
    <row r="18" spans="1:6" x14ac:dyDescent="0.25">
      <c r="A18" t="s">
        <v>44</v>
      </c>
      <c r="B18" s="5">
        <v>46237</v>
      </c>
      <c r="C18" t="s">
        <v>16</v>
      </c>
      <c r="D18" t="s">
        <v>45</v>
      </c>
      <c r="E18">
        <v>35</v>
      </c>
      <c r="F18" s="6">
        <v>3.49</v>
      </c>
    </row>
    <row r="19" spans="1:6" x14ac:dyDescent="0.25">
      <c r="A19" t="s">
        <v>46</v>
      </c>
      <c r="B19" s="5">
        <v>46266</v>
      </c>
      <c r="C19" t="s">
        <v>33</v>
      </c>
      <c r="D19" t="s">
        <v>17</v>
      </c>
      <c r="E19">
        <v>4</v>
      </c>
      <c r="F19" s="6">
        <v>5.99</v>
      </c>
    </row>
    <row r="20" spans="1:6" x14ac:dyDescent="0.25">
      <c r="A20" t="s">
        <v>47</v>
      </c>
      <c r="B20" s="5">
        <v>46231</v>
      </c>
      <c r="C20" t="s">
        <v>33</v>
      </c>
      <c r="D20" t="s">
        <v>42</v>
      </c>
      <c r="E20">
        <v>27</v>
      </c>
      <c r="F20" s="6">
        <v>12.5</v>
      </c>
    </row>
    <row r="21" spans="1:6" x14ac:dyDescent="0.25">
      <c r="A21" t="s">
        <v>48</v>
      </c>
      <c r="B21" s="5">
        <v>46277</v>
      </c>
      <c r="C21" t="s">
        <v>33</v>
      </c>
      <c r="D21" t="s">
        <v>30</v>
      </c>
      <c r="E21">
        <v>21</v>
      </c>
      <c r="F21" s="6">
        <v>1.79</v>
      </c>
    </row>
    <row r="22" spans="1:6" x14ac:dyDescent="0.25">
      <c r="A22" t="s">
        <v>49</v>
      </c>
      <c r="B22" s="5">
        <v>46233</v>
      </c>
      <c r="C22" t="s">
        <v>22</v>
      </c>
      <c r="D22" t="s">
        <v>45</v>
      </c>
      <c r="E22">
        <v>22</v>
      </c>
      <c r="F22" s="6">
        <v>3.49</v>
      </c>
    </row>
    <row r="23" spans="1:6" x14ac:dyDescent="0.25">
      <c r="A23" t="s">
        <v>50</v>
      </c>
      <c r="B23" s="5">
        <v>46249</v>
      </c>
      <c r="C23" t="s">
        <v>51</v>
      </c>
      <c r="D23" t="s">
        <v>17</v>
      </c>
      <c r="E23">
        <v>12</v>
      </c>
      <c r="F23" s="6">
        <v>5.99</v>
      </c>
    </row>
    <row r="24" spans="1:6" x14ac:dyDescent="0.25">
      <c r="A24" t="s">
        <v>52</v>
      </c>
      <c r="B24" s="5">
        <v>46277</v>
      </c>
      <c r="C24" t="s">
        <v>22</v>
      </c>
      <c r="D24" t="s">
        <v>42</v>
      </c>
      <c r="E24" t="s">
        <v>53</v>
      </c>
      <c r="F24" s="6">
        <v>12.5</v>
      </c>
    </row>
    <row r="25" spans="1:6" x14ac:dyDescent="0.25">
      <c r="A25" t="s">
        <v>54</v>
      </c>
      <c r="B25" s="5">
        <v>46264</v>
      </c>
      <c r="C25" t="s">
        <v>33</v>
      </c>
      <c r="D25" t="s">
        <v>30</v>
      </c>
      <c r="E25">
        <v>30</v>
      </c>
      <c r="F25" s="6">
        <v>1.79</v>
      </c>
    </row>
    <row r="26" spans="1:6" x14ac:dyDescent="0.25">
      <c r="A26" t="s">
        <v>55</v>
      </c>
      <c r="B26" s="5">
        <v>46246</v>
      </c>
      <c r="C26" t="s">
        <v>22</v>
      </c>
      <c r="D26" t="s">
        <v>45</v>
      </c>
      <c r="E26">
        <v>19</v>
      </c>
      <c r="F26" s="6">
        <v>3.49</v>
      </c>
    </row>
    <row r="27" spans="1:6" x14ac:dyDescent="0.25">
      <c r="A27" t="s">
        <v>56</v>
      </c>
      <c r="B27" s="5">
        <v>46264</v>
      </c>
      <c r="C27" t="s">
        <v>24</v>
      </c>
      <c r="D27" t="s">
        <v>45</v>
      </c>
      <c r="E27" t="s">
        <v>57</v>
      </c>
      <c r="F27" s="6">
        <v>3.49</v>
      </c>
    </row>
    <row r="28" spans="1:6" x14ac:dyDescent="0.25">
      <c r="A28" t="s">
        <v>58</v>
      </c>
      <c r="B28" s="5">
        <v>46207</v>
      </c>
      <c r="C28" t="s">
        <v>51</v>
      </c>
      <c r="D28" t="s">
        <v>39</v>
      </c>
      <c r="E28">
        <v>14</v>
      </c>
      <c r="F28" s="6">
        <v>12.5</v>
      </c>
    </row>
    <row r="29" spans="1:6" x14ac:dyDescent="0.25">
      <c r="B29" s="5"/>
      <c r="F29" s="6"/>
    </row>
    <row r="30" spans="1:6" x14ac:dyDescent="0.25">
      <c r="A30" t="s">
        <v>59</v>
      </c>
      <c r="B30" s="5">
        <v>46219</v>
      </c>
      <c r="C30" t="s">
        <v>22</v>
      </c>
      <c r="D30" t="s">
        <v>39</v>
      </c>
      <c r="E30">
        <v>15</v>
      </c>
      <c r="F30" s="6">
        <v>12.5</v>
      </c>
    </row>
    <row r="31" spans="1:6" x14ac:dyDescent="0.25">
      <c r="A31" t="s">
        <v>60</v>
      </c>
      <c r="B31" s="5">
        <v>46273</v>
      </c>
      <c r="C31" t="s">
        <v>16</v>
      </c>
      <c r="D31" t="s">
        <v>45</v>
      </c>
      <c r="E31">
        <v>35</v>
      </c>
      <c r="F31" s="6">
        <v>3.49</v>
      </c>
    </row>
    <row r="32" spans="1:6" x14ac:dyDescent="0.25">
      <c r="A32" t="s">
        <v>61</v>
      </c>
      <c r="B32" s="5">
        <v>46208</v>
      </c>
      <c r="C32" t="s">
        <v>22</v>
      </c>
      <c r="D32" t="s">
        <v>30</v>
      </c>
      <c r="E32" t="s">
        <v>62</v>
      </c>
      <c r="F32" s="6">
        <v>1.79</v>
      </c>
    </row>
    <row r="33" spans="1:6" x14ac:dyDescent="0.25">
      <c r="A33" t="s">
        <v>63</v>
      </c>
      <c r="B33" s="5">
        <v>46267</v>
      </c>
      <c r="C33" t="s">
        <v>51</v>
      </c>
      <c r="D33" t="s">
        <v>17</v>
      </c>
      <c r="E33">
        <v>21</v>
      </c>
      <c r="F33" s="6">
        <v>5.99</v>
      </c>
    </row>
    <row r="34" spans="1:6" x14ac:dyDescent="0.25">
      <c r="A34" t="s">
        <v>64</v>
      </c>
      <c r="B34" s="5">
        <v>46229</v>
      </c>
      <c r="C34" t="s">
        <v>51</v>
      </c>
      <c r="D34" t="s">
        <v>30</v>
      </c>
      <c r="E34">
        <v>8</v>
      </c>
      <c r="F34" s="6">
        <v>1.79</v>
      </c>
    </row>
    <row r="35" spans="1:6" x14ac:dyDescent="0.25">
      <c r="A35" t="s">
        <v>65</v>
      </c>
      <c r="B35" s="5">
        <v>46259</v>
      </c>
      <c r="C35" t="s">
        <v>16</v>
      </c>
      <c r="D35" t="s">
        <v>17</v>
      </c>
      <c r="E35">
        <v>9</v>
      </c>
      <c r="F35" s="6">
        <v>5.99</v>
      </c>
    </row>
    <row r="36" spans="1:6" x14ac:dyDescent="0.25">
      <c r="A36" t="s">
        <v>66</v>
      </c>
      <c r="B36" s="5">
        <v>46288</v>
      </c>
      <c r="C36" t="s">
        <v>22</v>
      </c>
      <c r="D36" t="s">
        <v>42</v>
      </c>
      <c r="E36">
        <v>25</v>
      </c>
      <c r="F36" s="6">
        <v>12.5</v>
      </c>
    </row>
    <row r="37" spans="1:6" x14ac:dyDescent="0.25">
      <c r="A37" t="s">
        <v>67</v>
      </c>
      <c r="B37" s="5">
        <v>46240</v>
      </c>
      <c r="C37" t="s">
        <v>33</v>
      </c>
      <c r="D37" t="s">
        <v>20</v>
      </c>
      <c r="E37">
        <v>38</v>
      </c>
      <c r="F37" s="6">
        <v>0.89</v>
      </c>
    </row>
    <row r="38" spans="1:6" x14ac:dyDescent="0.25">
      <c r="A38" t="s">
        <v>68</v>
      </c>
      <c r="B38" s="5">
        <v>46274</v>
      </c>
      <c r="C38" t="s">
        <v>16</v>
      </c>
      <c r="D38" t="s">
        <v>45</v>
      </c>
      <c r="E38">
        <v>40</v>
      </c>
      <c r="F38" s="6">
        <v>3.49</v>
      </c>
    </row>
    <row r="39" spans="1:6" x14ac:dyDescent="0.25">
      <c r="A39" t="s">
        <v>69</v>
      </c>
      <c r="B39" s="5">
        <v>46235</v>
      </c>
      <c r="C39" t="s">
        <v>51</v>
      </c>
      <c r="D39" t="s">
        <v>42</v>
      </c>
      <c r="E39">
        <v>29</v>
      </c>
      <c r="F39" s="6">
        <v>12.5</v>
      </c>
    </row>
    <row r="40" spans="1:6" x14ac:dyDescent="0.25">
      <c r="A40" t="s">
        <v>70</v>
      </c>
      <c r="B40" s="5">
        <v>46213</v>
      </c>
      <c r="C40" t="s">
        <v>22</v>
      </c>
      <c r="D40" t="s">
        <v>17</v>
      </c>
      <c r="E40">
        <v>33</v>
      </c>
      <c r="F40" s="6">
        <v>5.99</v>
      </c>
    </row>
    <row r="41" spans="1:6" x14ac:dyDescent="0.25">
      <c r="A41" t="s">
        <v>71</v>
      </c>
      <c r="B41" s="5">
        <v>46240</v>
      </c>
      <c r="C41" t="s">
        <v>22</v>
      </c>
      <c r="D41" t="s">
        <v>72</v>
      </c>
      <c r="E41">
        <v>33</v>
      </c>
      <c r="F41" s="6">
        <v>3.49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/>
  </sheetViews>
  <sheetFormatPr baseColWidth="10" defaultColWidth="9.140625" defaultRowHeight="15" x14ac:dyDescent="0.25"/>
  <cols>
    <col min="1" max="1" width="60" customWidth="1"/>
    <col min="2" max="2" width="70" customWidth="1"/>
    <col min="3" max="3" width="16" customWidth="1"/>
    <col min="4" max="4" width="26" customWidth="1"/>
  </cols>
  <sheetData>
    <row r="1" spans="1:4" x14ac:dyDescent="0.25">
      <c r="A1" s="4" t="s">
        <v>73</v>
      </c>
      <c r="B1" s="4" t="s">
        <v>74</v>
      </c>
      <c r="C1" s="4" t="s">
        <v>75</v>
      </c>
      <c r="D1" s="4" t="s">
        <v>76</v>
      </c>
    </row>
    <row r="2" spans="1:4" ht="30" x14ac:dyDescent="0.25">
      <c r="A2" s="7" t="s">
        <v>77</v>
      </c>
      <c r="B2" s="7">
        <f>SUMPRODUCT((TRIM(LOWER(tbl_Rohdaten[Region]))="nord")*IFERROR(--tbl_Rohdaten[[#This Row],[Menge]],0)*tbl_Rohdaten[Einzelpreis])</f>
        <v>1045.68</v>
      </c>
      <c r="C2" s="8" cm="1">
        <f t="array" ref="C2">SUMPRODUCT((TRIM(LOWER(tbl_Rohdaten[Region]))="nord")*IFERROR(--tbl_Rohdaten[Menge],0)*tbl_Rohdaten[Einzelpreis])</f>
        <v>922.04</v>
      </c>
      <c r="D2" s="8">
        <f>SUMIFS(tbl_Bereinigt[Umsatz],tbl_Bereinigt[Region],"Nord")</f>
        <v>922.04</v>
      </c>
    </row>
    <row r="3" spans="1:4" x14ac:dyDescent="0.25">
      <c r="A3" s="7" t="s">
        <v>78</v>
      </c>
      <c r="B3" s="7">
        <f>COUNTIFS(tbl_Rohdaten[Produkt],"Tacker*")</f>
        <v>8</v>
      </c>
      <c r="C3" s="12">
        <f>COUNTIFS(tbl_Rohdaten[Produkt],"Tacker*")</f>
        <v>8</v>
      </c>
      <c r="D3" s="12">
        <f>COUNTIFS(tbl_Bereinigt[Produkt],"Tacker")</f>
        <v>8</v>
      </c>
    </row>
    <row r="4" spans="1:4" ht="30" x14ac:dyDescent="0.25">
      <c r="A4" s="7" t="s">
        <v>79</v>
      </c>
      <c r="B4" s="7" t="e">
        <f ca="1">_xludf.XLOOKUP(B10,tbl_Rohdaten[BestellNr],tbl_Rohdaten[Einzelpreis],"nicht gefunden")</f>
        <v>#NAME?</v>
      </c>
      <c r="C4" s="8">
        <f>_xlfn.XLOOKUP(B10,tbl_Rohdaten[BestellNr],tbl_Rohdaten[Einzelpreis],"nicht gefunden")</f>
        <v>9.9</v>
      </c>
      <c r="D4" s="8">
        <f>_xlfn.XLOOKUP(B10,tbl_Bereinigt[BestellNr],tbl_Bereinigt[Einzelpreis],"nicht gefunden")</f>
        <v>9.9</v>
      </c>
    </row>
    <row r="6" spans="1:4" x14ac:dyDescent="0.25">
      <c r="A6" t="s">
        <v>80</v>
      </c>
    </row>
    <row r="7" spans="1:4" x14ac:dyDescent="0.25">
      <c r="A7" t="s">
        <v>81</v>
      </c>
    </row>
    <row r="10" spans="1:4" x14ac:dyDescent="0.25">
      <c r="A10" t="s">
        <v>82</v>
      </c>
      <c r="B10" t="s">
        <v>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319F7-42C3-483C-9542-F116AF113A51}">
  <dimension ref="A1:G39"/>
  <sheetViews>
    <sheetView workbookViewId="0"/>
  </sheetViews>
  <sheetFormatPr baseColWidth="10" defaultRowHeight="15" x14ac:dyDescent="0.25"/>
  <cols>
    <col min="1" max="1" width="11.5703125" bestFit="1" customWidth="1"/>
    <col min="2" max="2" width="10.140625" style="10" bestFit="1" customWidth="1"/>
    <col min="3" max="3" width="9.42578125" bestFit="1" customWidth="1"/>
    <col min="4" max="4" width="20.7109375" bestFit="1" customWidth="1"/>
    <col min="5" max="5" width="9.5703125" bestFit="1" customWidth="1"/>
    <col min="6" max="6" width="13" style="11" bestFit="1" customWidth="1"/>
    <col min="7" max="7" width="9.85546875" style="11" bestFit="1" customWidth="1"/>
  </cols>
  <sheetData>
    <row r="1" spans="1:7" x14ac:dyDescent="0.25">
      <c r="A1" t="s">
        <v>9</v>
      </c>
      <c r="B1" s="10" t="s">
        <v>10</v>
      </c>
      <c r="C1" t="s">
        <v>11</v>
      </c>
      <c r="D1" t="s">
        <v>12</v>
      </c>
      <c r="E1" t="s">
        <v>13</v>
      </c>
      <c r="F1" s="11" t="s">
        <v>14</v>
      </c>
      <c r="G1" s="11" t="s">
        <v>99</v>
      </c>
    </row>
    <row r="2" spans="1:7" x14ac:dyDescent="0.25">
      <c r="A2" s="9" t="s">
        <v>15</v>
      </c>
      <c r="B2" s="10">
        <v>46218</v>
      </c>
      <c r="C2" s="9" t="s">
        <v>22</v>
      </c>
      <c r="D2" s="9" t="s">
        <v>17</v>
      </c>
      <c r="E2">
        <v>24</v>
      </c>
      <c r="F2" s="11">
        <v>5.99</v>
      </c>
      <c r="G2" s="11">
        <v>143.76</v>
      </c>
    </row>
    <row r="3" spans="1:7" x14ac:dyDescent="0.25">
      <c r="A3" s="9" t="s">
        <v>18</v>
      </c>
      <c r="B3" s="10">
        <v>46244</v>
      </c>
      <c r="C3" s="9" t="s">
        <v>19</v>
      </c>
      <c r="D3" s="9" t="s">
        <v>20</v>
      </c>
      <c r="E3">
        <v>25</v>
      </c>
      <c r="F3" s="11">
        <v>0.89</v>
      </c>
      <c r="G3" s="11">
        <v>22.25</v>
      </c>
    </row>
    <row r="4" spans="1:7" x14ac:dyDescent="0.25">
      <c r="A4" s="9" t="s">
        <v>21</v>
      </c>
      <c r="B4" s="10">
        <v>46275</v>
      </c>
      <c r="C4" s="9" t="s">
        <v>22</v>
      </c>
      <c r="D4" s="9" t="s">
        <v>20</v>
      </c>
      <c r="E4">
        <v>36</v>
      </c>
      <c r="F4" s="11">
        <v>0.89</v>
      </c>
      <c r="G4" s="11">
        <v>32.04</v>
      </c>
    </row>
    <row r="5" spans="1:7" x14ac:dyDescent="0.25">
      <c r="A5" s="9" t="s">
        <v>23</v>
      </c>
      <c r="B5" s="10">
        <v>46214</v>
      </c>
      <c r="C5" s="9" t="s">
        <v>33</v>
      </c>
      <c r="D5" s="9" t="s">
        <v>17</v>
      </c>
      <c r="E5">
        <v>35</v>
      </c>
      <c r="F5" s="11">
        <v>5.99</v>
      </c>
      <c r="G5" s="11">
        <v>209.65</v>
      </c>
    </row>
    <row r="6" spans="1:7" x14ac:dyDescent="0.25">
      <c r="A6" s="9" t="s">
        <v>25</v>
      </c>
      <c r="B6" s="10">
        <v>46206</v>
      </c>
      <c r="C6" s="9" t="s">
        <v>22</v>
      </c>
      <c r="D6" s="9" t="s">
        <v>27</v>
      </c>
      <c r="E6">
        <v>39</v>
      </c>
      <c r="F6" s="11">
        <v>9.9</v>
      </c>
      <c r="G6" s="11">
        <v>386.1</v>
      </c>
    </row>
    <row r="7" spans="1:7" x14ac:dyDescent="0.25">
      <c r="A7" s="9" t="s">
        <v>28</v>
      </c>
      <c r="B7" s="10">
        <v>46251</v>
      </c>
      <c r="C7" s="9" t="s">
        <v>22</v>
      </c>
      <c r="D7" s="9" t="s">
        <v>17</v>
      </c>
      <c r="E7">
        <v>37</v>
      </c>
      <c r="F7" s="11">
        <v>5.99</v>
      </c>
      <c r="G7" s="11">
        <v>221.63</v>
      </c>
    </row>
    <row r="8" spans="1:7" x14ac:dyDescent="0.25">
      <c r="A8" s="9" t="s">
        <v>29</v>
      </c>
      <c r="B8" s="10">
        <v>46250</v>
      </c>
      <c r="C8" s="9" t="s">
        <v>19</v>
      </c>
      <c r="D8" s="9" t="s">
        <v>30</v>
      </c>
      <c r="E8">
        <v>16</v>
      </c>
      <c r="F8" s="11">
        <v>1.79</v>
      </c>
      <c r="G8" s="11">
        <v>28.64</v>
      </c>
    </row>
    <row r="9" spans="1:7" x14ac:dyDescent="0.25">
      <c r="A9" s="9" t="s">
        <v>31</v>
      </c>
      <c r="B9" s="10">
        <v>46275</v>
      </c>
      <c r="C9" s="9" t="s">
        <v>19</v>
      </c>
      <c r="D9" s="9" t="s">
        <v>17</v>
      </c>
      <c r="E9">
        <v>5</v>
      </c>
      <c r="F9" s="11">
        <v>5.99</v>
      </c>
      <c r="G9" s="11">
        <v>29.950000000000003</v>
      </c>
    </row>
    <row r="10" spans="1:7" x14ac:dyDescent="0.25">
      <c r="A10" s="9" t="s">
        <v>32</v>
      </c>
      <c r="B10" s="10">
        <v>46277</v>
      </c>
      <c r="C10" s="9" t="s">
        <v>33</v>
      </c>
      <c r="D10" s="9" t="s">
        <v>17</v>
      </c>
      <c r="E10">
        <v>20</v>
      </c>
      <c r="F10" s="11">
        <v>5.99</v>
      </c>
      <c r="G10" s="11">
        <v>119.80000000000001</v>
      </c>
    </row>
    <row r="11" spans="1:7" x14ac:dyDescent="0.25">
      <c r="A11" s="9" t="s">
        <v>34</v>
      </c>
      <c r="B11" s="10">
        <v>46264</v>
      </c>
      <c r="C11" s="9" t="s">
        <v>51</v>
      </c>
      <c r="D11" s="9" t="s">
        <v>17</v>
      </c>
      <c r="E11">
        <v>1</v>
      </c>
      <c r="F11" s="11">
        <v>5.99</v>
      </c>
      <c r="G11" s="11">
        <v>5.99</v>
      </c>
    </row>
    <row r="12" spans="1:7" x14ac:dyDescent="0.25">
      <c r="A12" s="9" t="s">
        <v>37</v>
      </c>
      <c r="B12" s="10">
        <v>46266</v>
      </c>
      <c r="C12" s="9" t="s">
        <v>19</v>
      </c>
      <c r="D12" s="9" t="s">
        <v>27</v>
      </c>
      <c r="E12">
        <v>13</v>
      </c>
      <c r="F12" s="11">
        <v>9.9</v>
      </c>
      <c r="G12" s="11">
        <v>128.70000000000002</v>
      </c>
    </row>
    <row r="13" spans="1:7" x14ac:dyDescent="0.25">
      <c r="A13" s="9" t="s">
        <v>38</v>
      </c>
      <c r="B13" s="10">
        <v>46279</v>
      </c>
      <c r="C13" s="9" t="s">
        <v>19</v>
      </c>
      <c r="D13" s="9" t="s">
        <v>42</v>
      </c>
      <c r="E13">
        <v>37</v>
      </c>
      <c r="F13" s="11">
        <v>12.5</v>
      </c>
      <c r="G13" s="11">
        <v>462.5</v>
      </c>
    </row>
    <row r="14" spans="1:7" x14ac:dyDescent="0.25">
      <c r="A14" s="9" t="s">
        <v>40</v>
      </c>
      <c r="B14" s="10">
        <v>46231</v>
      </c>
      <c r="C14" s="9" t="s">
        <v>22</v>
      </c>
      <c r="D14" s="9" t="s">
        <v>20</v>
      </c>
      <c r="E14">
        <v>13</v>
      </c>
      <c r="F14" s="11">
        <v>0.89</v>
      </c>
      <c r="G14" s="11">
        <v>11.57</v>
      </c>
    </row>
    <row r="15" spans="1:7" x14ac:dyDescent="0.25">
      <c r="A15" s="9" t="s">
        <v>41</v>
      </c>
      <c r="B15" s="10">
        <v>46210</v>
      </c>
      <c r="C15" s="9" t="s">
        <v>19</v>
      </c>
      <c r="D15" s="9" t="s">
        <v>42</v>
      </c>
      <c r="E15">
        <v>20</v>
      </c>
      <c r="F15" s="11">
        <v>12.5</v>
      </c>
      <c r="G15" s="11">
        <v>250</v>
      </c>
    </row>
    <row r="16" spans="1:7" x14ac:dyDescent="0.25">
      <c r="A16" s="9" t="s">
        <v>43</v>
      </c>
      <c r="B16" s="10">
        <v>46255</v>
      </c>
      <c r="C16" s="9" t="s">
        <v>33</v>
      </c>
      <c r="D16" s="9" t="s">
        <v>30</v>
      </c>
      <c r="E16">
        <v>6</v>
      </c>
      <c r="F16" s="11">
        <v>1.79</v>
      </c>
      <c r="G16" s="11">
        <v>10.74</v>
      </c>
    </row>
    <row r="17" spans="1:7" x14ac:dyDescent="0.25">
      <c r="A17" s="9" t="s">
        <v>44</v>
      </c>
      <c r="B17" s="10">
        <v>46237</v>
      </c>
      <c r="C17" s="9" t="s">
        <v>22</v>
      </c>
      <c r="D17" s="9" t="s">
        <v>45</v>
      </c>
      <c r="E17">
        <v>35</v>
      </c>
      <c r="F17" s="11">
        <v>3.49</v>
      </c>
      <c r="G17" s="11">
        <v>122.15</v>
      </c>
    </row>
    <row r="18" spans="1:7" x14ac:dyDescent="0.25">
      <c r="A18" s="9" t="s">
        <v>46</v>
      </c>
      <c r="B18" s="10">
        <v>46266</v>
      </c>
      <c r="C18" s="9" t="s">
        <v>33</v>
      </c>
      <c r="D18" s="9" t="s">
        <v>17</v>
      </c>
      <c r="E18">
        <v>4</v>
      </c>
      <c r="F18" s="11">
        <v>5.99</v>
      </c>
      <c r="G18" s="11">
        <v>23.96</v>
      </c>
    </row>
    <row r="19" spans="1:7" x14ac:dyDescent="0.25">
      <c r="A19" s="9" t="s">
        <v>47</v>
      </c>
      <c r="B19" s="10">
        <v>46231</v>
      </c>
      <c r="C19" s="9" t="s">
        <v>33</v>
      </c>
      <c r="D19" s="9" t="s">
        <v>42</v>
      </c>
      <c r="E19">
        <v>27</v>
      </c>
      <c r="F19" s="11">
        <v>12.5</v>
      </c>
      <c r="G19" s="11">
        <v>337.5</v>
      </c>
    </row>
    <row r="20" spans="1:7" x14ac:dyDescent="0.25">
      <c r="A20" s="9" t="s">
        <v>48</v>
      </c>
      <c r="B20" s="10">
        <v>46277</v>
      </c>
      <c r="C20" s="9" t="s">
        <v>33</v>
      </c>
      <c r="D20" s="9" t="s">
        <v>30</v>
      </c>
      <c r="E20">
        <v>21</v>
      </c>
      <c r="F20" s="11">
        <v>1.79</v>
      </c>
      <c r="G20" s="11">
        <v>37.590000000000003</v>
      </c>
    </row>
    <row r="21" spans="1:7" x14ac:dyDescent="0.25">
      <c r="A21" s="9" t="s">
        <v>49</v>
      </c>
      <c r="B21" s="10">
        <v>46233</v>
      </c>
      <c r="C21" s="9" t="s">
        <v>22</v>
      </c>
      <c r="D21" s="9" t="s">
        <v>45</v>
      </c>
      <c r="E21">
        <v>22</v>
      </c>
      <c r="F21" s="11">
        <v>3.49</v>
      </c>
      <c r="G21" s="11">
        <v>76.78</v>
      </c>
    </row>
    <row r="22" spans="1:7" x14ac:dyDescent="0.25">
      <c r="A22" s="9" t="s">
        <v>50</v>
      </c>
      <c r="B22" s="10">
        <v>46249</v>
      </c>
      <c r="C22" s="9" t="s">
        <v>51</v>
      </c>
      <c r="D22" s="9" t="s">
        <v>17</v>
      </c>
      <c r="E22">
        <v>12</v>
      </c>
      <c r="F22" s="11">
        <v>5.99</v>
      </c>
      <c r="G22" s="11">
        <v>71.88</v>
      </c>
    </row>
    <row r="23" spans="1:7" x14ac:dyDescent="0.25">
      <c r="A23" s="9" t="s">
        <v>52</v>
      </c>
      <c r="B23" s="10">
        <v>46277</v>
      </c>
      <c r="C23" s="9" t="s">
        <v>22</v>
      </c>
      <c r="D23" s="9" t="s">
        <v>42</v>
      </c>
      <c r="E23">
        <v>6</v>
      </c>
      <c r="F23" s="11">
        <v>12.5</v>
      </c>
      <c r="G23" s="11">
        <v>75</v>
      </c>
    </row>
    <row r="24" spans="1:7" x14ac:dyDescent="0.25">
      <c r="A24" s="9" t="s">
        <v>54</v>
      </c>
      <c r="B24" s="10">
        <v>46264</v>
      </c>
      <c r="C24" s="9" t="s">
        <v>33</v>
      </c>
      <c r="D24" s="9" t="s">
        <v>30</v>
      </c>
      <c r="E24">
        <v>30</v>
      </c>
      <c r="F24" s="11">
        <v>1.79</v>
      </c>
      <c r="G24" s="11">
        <v>53.7</v>
      </c>
    </row>
    <row r="25" spans="1:7" x14ac:dyDescent="0.25">
      <c r="A25" s="9" t="s">
        <v>55</v>
      </c>
      <c r="B25" s="10">
        <v>46246</v>
      </c>
      <c r="C25" s="9" t="s">
        <v>22</v>
      </c>
      <c r="D25" s="9" t="s">
        <v>45</v>
      </c>
      <c r="E25">
        <v>19</v>
      </c>
      <c r="F25" s="11">
        <v>3.49</v>
      </c>
      <c r="G25" s="11">
        <v>66.31</v>
      </c>
    </row>
    <row r="26" spans="1:7" x14ac:dyDescent="0.25">
      <c r="A26" s="9" t="s">
        <v>56</v>
      </c>
      <c r="B26" s="10">
        <v>46264</v>
      </c>
      <c r="C26" s="9" t="s">
        <v>33</v>
      </c>
      <c r="D26" s="9" t="s">
        <v>45</v>
      </c>
      <c r="E26">
        <v>18</v>
      </c>
      <c r="F26" s="11">
        <v>3.49</v>
      </c>
      <c r="G26" s="11">
        <v>62.820000000000007</v>
      </c>
    </row>
    <row r="27" spans="1:7" x14ac:dyDescent="0.25">
      <c r="A27" s="9" t="s">
        <v>58</v>
      </c>
      <c r="B27" s="10">
        <v>46207</v>
      </c>
      <c r="C27" s="9" t="s">
        <v>51</v>
      </c>
      <c r="D27" s="9" t="s">
        <v>42</v>
      </c>
      <c r="E27">
        <v>14</v>
      </c>
      <c r="F27" s="11">
        <v>12.5</v>
      </c>
      <c r="G27" s="11">
        <v>175</v>
      </c>
    </row>
    <row r="28" spans="1:7" x14ac:dyDescent="0.25">
      <c r="A28" s="9" t="s">
        <v>59</v>
      </c>
      <c r="B28" s="10">
        <v>46219</v>
      </c>
      <c r="C28" s="9" t="s">
        <v>22</v>
      </c>
      <c r="D28" s="9" t="s">
        <v>42</v>
      </c>
      <c r="E28">
        <v>15</v>
      </c>
      <c r="F28" s="11">
        <v>12.5</v>
      </c>
      <c r="G28" s="11">
        <v>187.5</v>
      </c>
    </row>
    <row r="29" spans="1:7" x14ac:dyDescent="0.25">
      <c r="A29" s="9" t="s">
        <v>60</v>
      </c>
      <c r="B29" s="10">
        <v>46273</v>
      </c>
      <c r="C29" s="9" t="s">
        <v>22</v>
      </c>
      <c r="D29" s="9" t="s">
        <v>45</v>
      </c>
      <c r="E29">
        <v>35</v>
      </c>
      <c r="F29" s="11">
        <v>3.49</v>
      </c>
      <c r="G29" s="11">
        <v>122.15</v>
      </c>
    </row>
    <row r="30" spans="1:7" x14ac:dyDescent="0.25">
      <c r="A30" s="9" t="s">
        <v>61</v>
      </c>
      <c r="B30" s="10">
        <v>46208</v>
      </c>
      <c r="C30" s="9" t="s">
        <v>22</v>
      </c>
      <c r="D30" s="9" t="s">
        <v>30</v>
      </c>
      <c r="E30">
        <v>1</v>
      </c>
      <c r="F30" s="11">
        <v>1.79</v>
      </c>
      <c r="G30" s="11">
        <v>1.79</v>
      </c>
    </row>
    <row r="31" spans="1:7" x14ac:dyDescent="0.25">
      <c r="A31" s="9" t="s">
        <v>63</v>
      </c>
      <c r="B31" s="10">
        <v>46267</v>
      </c>
      <c r="C31" s="9" t="s">
        <v>51</v>
      </c>
      <c r="D31" s="9" t="s">
        <v>17</v>
      </c>
      <c r="E31">
        <v>21</v>
      </c>
      <c r="F31" s="11">
        <v>5.99</v>
      </c>
      <c r="G31" s="11">
        <v>125.79</v>
      </c>
    </row>
    <row r="32" spans="1:7" x14ac:dyDescent="0.25">
      <c r="A32" s="9" t="s">
        <v>64</v>
      </c>
      <c r="B32" s="10">
        <v>46229</v>
      </c>
      <c r="C32" s="9" t="s">
        <v>51</v>
      </c>
      <c r="D32" s="9" t="s">
        <v>30</v>
      </c>
      <c r="E32">
        <v>8</v>
      </c>
      <c r="F32" s="11">
        <v>1.79</v>
      </c>
      <c r="G32" s="11">
        <v>14.32</v>
      </c>
    </row>
    <row r="33" spans="1:7" x14ac:dyDescent="0.25">
      <c r="A33" s="9" t="s">
        <v>65</v>
      </c>
      <c r="B33" s="10">
        <v>46259</v>
      </c>
      <c r="C33" s="9" t="s">
        <v>22</v>
      </c>
      <c r="D33" s="9" t="s">
        <v>17</v>
      </c>
      <c r="E33">
        <v>9</v>
      </c>
      <c r="F33" s="11">
        <v>5.99</v>
      </c>
      <c r="G33" s="11">
        <v>53.910000000000004</v>
      </c>
    </row>
    <row r="34" spans="1:7" x14ac:dyDescent="0.25">
      <c r="A34" s="9" t="s">
        <v>66</v>
      </c>
      <c r="B34" s="10">
        <v>46288</v>
      </c>
      <c r="C34" s="9" t="s">
        <v>22</v>
      </c>
      <c r="D34" s="9" t="s">
        <v>42</v>
      </c>
      <c r="E34">
        <v>25</v>
      </c>
      <c r="F34" s="11">
        <v>12.5</v>
      </c>
      <c r="G34" s="11">
        <v>312.5</v>
      </c>
    </row>
    <row r="35" spans="1:7" x14ac:dyDescent="0.25">
      <c r="A35" s="9" t="s">
        <v>67</v>
      </c>
      <c r="B35" s="10">
        <v>46240</v>
      </c>
      <c r="C35" s="9" t="s">
        <v>33</v>
      </c>
      <c r="D35" s="9" t="s">
        <v>20</v>
      </c>
      <c r="E35">
        <v>38</v>
      </c>
      <c r="F35" s="11">
        <v>0.89</v>
      </c>
      <c r="G35" s="11">
        <v>33.82</v>
      </c>
    </row>
    <row r="36" spans="1:7" x14ac:dyDescent="0.25">
      <c r="A36" s="9" t="s">
        <v>68</v>
      </c>
      <c r="B36" s="10">
        <v>46274</v>
      </c>
      <c r="C36" s="9" t="s">
        <v>22</v>
      </c>
      <c r="D36" s="9" t="s">
        <v>45</v>
      </c>
      <c r="E36">
        <v>40</v>
      </c>
      <c r="F36" s="11">
        <v>3.49</v>
      </c>
      <c r="G36" s="11">
        <v>139.60000000000002</v>
      </c>
    </row>
    <row r="37" spans="1:7" x14ac:dyDescent="0.25">
      <c r="A37" s="9" t="s">
        <v>69</v>
      </c>
      <c r="B37" s="10">
        <v>46235</v>
      </c>
      <c r="C37" s="9" t="s">
        <v>51</v>
      </c>
      <c r="D37" s="9" t="s">
        <v>42</v>
      </c>
      <c r="E37">
        <v>29</v>
      </c>
      <c r="F37" s="11">
        <v>12.5</v>
      </c>
      <c r="G37" s="11">
        <v>362.5</v>
      </c>
    </row>
    <row r="38" spans="1:7" x14ac:dyDescent="0.25">
      <c r="A38" s="9" t="s">
        <v>70</v>
      </c>
      <c r="B38" s="10">
        <v>46213</v>
      </c>
      <c r="C38" s="9" t="s">
        <v>22</v>
      </c>
      <c r="D38" s="9" t="s">
        <v>17</v>
      </c>
      <c r="E38">
        <v>33</v>
      </c>
      <c r="F38" s="11">
        <v>5.99</v>
      </c>
      <c r="G38" s="11">
        <v>197.67000000000002</v>
      </c>
    </row>
    <row r="39" spans="1:7" x14ac:dyDescent="0.25">
      <c r="A39" s="9" t="s">
        <v>71</v>
      </c>
      <c r="B39" s="10">
        <v>46240</v>
      </c>
      <c r="C39" s="9" t="s">
        <v>22</v>
      </c>
      <c r="D39" s="9" t="s">
        <v>45</v>
      </c>
      <c r="E39">
        <v>33</v>
      </c>
      <c r="F39" s="11">
        <v>3.49</v>
      </c>
      <c r="G39" s="11">
        <v>115.17</v>
      </c>
    </row>
  </sheetData>
  <phoneticPr fontId="5" type="noConversion"/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baseColWidth="10" defaultColWidth="9.140625" defaultRowHeight="15" x14ac:dyDescent="0.25"/>
  <cols>
    <col min="1" max="1" width="20" customWidth="1"/>
    <col min="2" max="2" width="80" customWidth="1"/>
    <col min="3" max="3" width="60" customWidth="1"/>
  </cols>
  <sheetData>
    <row r="1" spans="1:3" x14ac:dyDescent="0.25">
      <c r="A1" s="4" t="s">
        <v>83</v>
      </c>
      <c r="B1" s="4" t="s">
        <v>84</v>
      </c>
      <c r="C1" s="4" t="s">
        <v>85</v>
      </c>
    </row>
    <row r="2" spans="1:3" x14ac:dyDescent="0.25">
      <c r="A2" s="7" t="s">
        <v>86</v>
      </c>
      <c r="B2" s="7" t="s">
        <v>87</v>
      </c>
      <c r="C2" s="7" t="s">
        <v>88</v>
      </c>
    </row>
    <row r="3" spans="1:3" ht="30" x14ac:dyDescent="0.25">
      <c r="A3" s="7" t="s">
        <v>86</v>
      </c>
      <c r="B3" s="7" t="s">
        <v>89</v>
      </c>
      <c r="C3" s="7" t="s">
        <v>90</v>
      </c>
    </row>
    <row r="4" spans="1:3" ht="45" x14ac:dyDescent="0.25">
      <c r="A4" s="7" t="s">
        <v>91</v>
      </c>
      <c r="B4" s="7" t="s">
        <v>92</v>
      </c>
      <c r="C4" s="7" t="s">
        <v>93</v>
      </c>
    </row>
    <row r="5" spans="1:3" x14ac:dyDescent="0.25">
      <c r="A5" s="7" t="s">
        <v>91</v>
      </c>
      <c r="B5" s="7" t="s">
        <v>94</v>
      </c>
      <c r="C5" s="7" t="s">
        <v>95</v>
      </c>
    </row>
    <row r="6" spans="1:3" ht="30" x14ac:dyDescent="0.25">
      <c r="A6" s="7" t="s">
        <v>96</v>
      </c>
      <c r="B6" s="7" t="s">
        <v>97</v>
      </c>
      <c r="C6" s="7" t="s">
        <v>98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5D9CD6-0D92-4907-B14D-D5A79A3A05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Start</vt:lpstr>
      <vt:lpstr>Rohdaten</vt:lpstr>
      <vt:lpstr>Formeln</vt:lpstr>
      <vt:lpstr>Bereinigt</vt:lpstr>
      <vt:lpstr>Auftraege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 in Excel: Copilot, ChatGPT oder Power Query?</dc:title>
  <dc:creator>DeclutterData | Phillip Seefeld</dc:creator>
  <cp:lastModifiedBy>Phillip Seefeld</cp:lastModifiedBy>
  <dcterms:created xsi:type="dcterms:W3CDTF">2026-10-17T06:12:19Z</dcterms:created>
  <dcterms:modified xsi:type="dcterms:W3CDTF">2026-10-17T06:12:32Z</dcterms:modified>
</cp:coreProperties>
</file>